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HIPERVINCULOS 3ER TRIM\DIF\Inf Financiera Gubernamental\"/>
    </mc:Choice>
  </mc:AlternateContent>
  <xr:revisionPtr revIDLastSave="0" documentId="13_ncr:1_{56D6A365-FB4F-4CA0-A2EF-A8277AF571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E15" i="1" l="1"/>
  <c r="E6" i="1"/>
  <c r="D15" i="1"/>
  <c r="D6" i="1"/>
  <c r="D4" i="1" s="1"/>
  <c r="C15" i="1"/>
  <c r="C6" i="1"/>
  <c r="C4" i="1" s="1"/>
  <c r="E4" i="1" l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<sst xmlns="http://schemas.openxmlformats.org/spreadsheetml/2006/main" count="27" uniqueCount="27">
  <si>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</si>
  <si>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</si>
  <si>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</si>
  <si>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</si>
  <si>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</si>
  <si>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</si>
  <si>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</si>
  <si>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</si>
  <si>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</si>
  <si>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</si>
  <si>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</si>
  <si>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</si>
  <si>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</si>
  <si>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</si>
  <si>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</si>
  <si>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</si>
  <si>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</si>
  <si>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</si>
  <si>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</si>
  <si>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</si>
  <si>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</si>
  <si>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</si>
  <si>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</si>
  <si>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</si>
  <si>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</si>
  <si>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</si>
  <si>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ANALÍTICO DEL ACTIVO
Del 1 de Enero al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</si>
</sst>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7" fillId="3" borderId="6" xfId="8" applyFont="1" applyFill="1" applyBorder="1" applyAlignment="1" applyProtection="1">
      <alignment horizontal="center" vertical="center" wrapText="1"/>
      <protection locked="0"/>
    </xf>
    <xf numFmtId="0" fontId="7" fillId="3" borderId="7" xfId="8" applyFont="1" applyFill="1" applyBorder="1" applyAlignment="1" applyProtection="1">
      <alignment horizontal="center" vertical="center" wrapText="1"/>
      <protection locked="0"/>
    </xf>
    <xf numFmtId="0" fontId="7" fillId="3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28575</xdr:rowOff>
    </xdr:from>
    <xdr:to>
      <xdr:col>1</xdr:col>
      <xdr:colOff>923925</xdr:colOff>
      <xdr:row>0</xdr:row>
      <xdr:rowOff>496568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" y="28575"/>
          <a:ext cx="476250" cy="467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1000125</xdr:colOff>
      <xdr:row>0</xdr:row>
      <xdr:rowOff>28576</xdr:rowOff>
    </xdr:from>
    <xdr:ext cx="752475" cy="4572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165" y="28576"/>
          <a:ext cx="752475" cy="457200"/>
        </a:xfrm>
        <a:prstGeom prst="rect">
          <a:avLst/>
        </a:prstGeom>
      </xdr:spPr>
    </xdr:pic>
    <xdr:clientData/>
  </xdr:oneCellAnchor>
  <xdr:twoCellAnchor editAs="oneCell">
    <xdr:from>
      <xdr:col>1</xdr:col>
      <xdr:colOff>1623060</xdr:colOff>
      <xdr:row>28</xdr:row>
      <xdr:rowOff>121920</xdr:rowOff>
    </xdr:from>
    <xdr:to>
      <xdr:col>5</xdr:col>
      <xdr:colOff>365760</xdr:colOff>
      <xdr:row>31</xdr:row>
      <xdr:rowOff>20955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913" r="5373" b="43566"/>
        <a:stretch/>
      </xdr:blipFill>
      <xdr:spPr>
        <a:xfrm>
          <a:off x="1676400" y="4381500"/>
          <a:ext cx="5486400" cy="28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view="pageBreakPreview" zoomScale="110" zoomScaleNormal="100" zoomScaleSheetLayoutView="110" workbookViewId="0">
      <selection sqref="A1:G1"/>
    </sheetView>
  </sheetViews>
  <sheetFormatPr baseColWidth="10" defaultColWidth="12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6613236.5600000005</v>
      </c>
      <c r="D4" s="13">
        <f>SUM(D6+D15)</f>
        <v>107323589.78</v>
      </c>
      <c r="E4" s="13">
        <f>SUM(E6+E15)</f>
        <v>104575314.40000001</v>
      </c>
      <c r="F4" s="13">
        <f>SUM(F6+F15)</f>
        <v>9361511.9400000051</v>
      </c>
      <c r="G4" s="13">
        <f>SUM(G6+G15)</f>
        <v>2748275.3800000041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1940464.18</v>
      </c>
      <c r="D6" s="13">
        <f>SUM(D7:D13)</f>
        <v>107157976.78</v>
      </c>
      <c r="E6" s="13">
        <f>SUM(E7:E13)</f>
        <v>104565802.40000001</v>
      </c>
      <c r="F6" s="13">
        <f>SUM(F7:F13)</f>
        <v>4532638.5600000033</v>
      </c>
      <c r="G6" s="18">
        <f>SUM(G7:G13)</f>
        <v>2592174.3800000041</v>
      </c>
    </row>
    <row r="7" spans="1:7" x14ac:dyDescent="0.2">
      <c r="A7" s="3">
        <v>1110</v>
      </c>
      <c r="B7" s="7" t="s">
        <v>9</v>
      </c>
      <c r="C7" s="18">
        <v>1832679.68</v>
      </c>
      <c r="D7" s="18">
        <v>58050991.409999996</v>
      </c>
      <c r="E7" s="18">
        <v>58596833.93</v>
      </c>
      <c r="F7" s="18">
        <f>C7+D7-E7</f>
        <v>1286837.1599999964</v>
      </c>
      <c r="G7" s="18">
        <f t="shared" ref="G7:G13" si="0">F7-C7</f>
        <v>-545842.52000000351</v>
      </c>
    </row>
    <row r="8" spans="1:7" x14ac:dyDescent="0.2">
      <c r="A8" s="3">
        <v>1120</v>
      </c>
      <c r="B8" s="7" t="s">
        <v>10</v>
      </c>
      <c r="C8" s="18">
        <v>107784.5</v>
      </c>
      <c r="D8" s="18">
        <v>48862818.840000004</v>
      </c>
      <c r="E8" s="18">
        <v>45960887.909999996</v>
      </c>
      <c r="F8" s="18">
        <f t="shared" ref="F8:F13" si="1">C8+D8-E8</f>
        <v>3009715.4300000072</v>
      </c>
      <c r="G8" s="18">
        <f t="shared" si="0"/>
        <v>2901930.9300000072</v>
      </c>
    </row>
    <row r="9" spans="1:7" x14ac:dyDescent="0.2">
      <c r="A9" s="3">
        <v>1130</v>
      </c>
      <c r="B9" s="7" t="s">
        <v>11</v>
      </c>
      <c r="C9" s="18">
        <v>0</v>
      </c>
      <c r="D9" s="18">
        <v>244166.53</v>
      </c>
      <c r="E9" s="18">
        <v>8080.56</v>
      </c>
      <c r="F9" s="18">
        <f t="shared" si="1"/>
        <v>236085.97</v>
      </c>
      <c r="G9" s="18">
        <f t="shared" si="0"/>
        <v>236085.97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4672772.3800000008</v>
      </c>
      <c r="D15" s="13">
        <f>SUM(D16:D24)</f>
        <v>165613</v>
      </c>
      <c r="E15" s="13">
        <f>SUM(E16:E24)</f>
        <v>9512</v>
      </c>
      <c r="F15" s="13">
        <f>SUM(F16:F24)</f>
        <v>4828873.3800000008</v>
      </c>
      <c r="G15" s="13">
        <f>SUM(G16:G24)</f>
        <v>156101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3005243.94</v>
      </c>
      <c r="D18" s="19">
        <v>0</v>
      </c>
      <c r="E18" s="19">
        <v>0</v>
      </c>
      <c r="F18" s="19">
        <f t="shared" si="3"/>
        <v>3005243.94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5310110.37</v>
      </c>
      <c r="D19" s="18">
        <v>165613</v>
      </c>
      <c r="E19" s="18">
        <v>9512</v>
      </c>
      <c r="F19" s="18">
        <f t="shared" si="3"/>
        <v>5466211.3700000001</v>
      </c>
      <c r="G19" s="18">
        <f t="shared" si="2"/>
        <v>156101</v>
      </c>
    </row>
    <row r="20" spans="1:7" x14ac:dyDescent="0.2">
      <c r="A20" s="3">
        <v>1250</v>
      </c>
      <c r="B20" s="7" t="s">
        <v>19</v>
      </c>
      <c r="C20" s="18">
        <v>32864.5</v>
      </c>
      <c r="D20" s="18">
        <v>0</v>
      </c>
      <c r="E20" s="18">
        <v>0</v>
      </c>
      <c r="F20" s="18">
        <f t="shared" si="3"/>
        <v>32864.5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-3675446.43</v>
      </c>
      <c r="D21" s="18">
        <v>0</v>
      </c>
      <c r="E21" s="18">
        <v>0</v>
      </c>
      <c r="F21" s="18">
        <f t="shared" si="3"/>
        <v>-3675446.43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2020-10-28T16:32:33Z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